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5. jednání - listopad 2\"/>
    </mc:Choice>
  </mc:AlternateContent>
  <xr:revisionPtr revIDLastSave="0" documentId="13_ncr:1_{24E6E494-FE55-460D-B82B-6E52EA66B226}" xr6:coauthVersionLast="45" xr6:coauthVersionMax="45" xr10:uidLastSave="{00000000-0000-0000-0000-000000000000}"/>
  <bookViews>
    <workbookView xWindow="28680" yWindow="-120" windowWidth="21840" windowHeight="13740" xr2:uid="{00000000-000D-0000-FFFF-FFFF00000000}"/>
  </bookViews>
  <sheets>
    <sheet name="periodika portály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OZ" sheetId="9" r:id="rId7"/>
    <sheet name="TCD" sheetId="3" r:id="rId8"/>
  </sheets>
  <definedNames>
    <definedName name="_xlnm.Print_Area" localSheetId="0">'periodika portály'!$A$1:$Y$23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D17" i="3"/>
  <c r="Q16" i="3"/>
  <c r="Q15" i="3"/>
  <c r="Q14" i="3"/>
  <c r="Q13" i="3"/>
  <c r="E17" i="9"/>
  <c r="D17" i="9"/>
  <c r="Q16" i="9"/>
  <c r="Q15" i="9"/>
  <c r="Q14" i="9"/>
  <c r="Q13" i="9"/>
  <c r="E17" i="8"/>
  <c r="D17" i="8"/>
  <c r="Q16" i="8"/>
  <c r="Q15" i="8"/>
  <c r="Q14" i="8"/>
  <c r="Q13" i="8"/>
  <c r="E17" i="7"/>
  <c r="D17" i="7"/>
  <c r="Q16" i="7"/>
  <c r="Q15" i="7"/>
  <c r="Q14" i="7"/>
  <c r="Q13" i="7"/>
  <c r="E17" i="6"/>
  <c r="D17" i="6"/>
  <c r="Q16" i="6"/>
  <c r="Q15" i="6"/>
  <c r="Q14" i="6"/>
  <c r="Q13" i="6"/>
  <c r="E17" i="5"/>
  <c r="D17" i="5"/>
  <c r="Q16" i="5"/>
  <c r="Q15" i="5"/>
  <c r="Q14" i="5"/>
  <c r="Q13" i="5"/>
  <c r="E17" i="4"/>
  <c r="D17" i="4"/>
  <c r="Q16" i="4"/>
  <c r="Q15" i="4"/>
  <c r="Q14" i="4"/>
  <c r="Q13" i="4"/>
  <c r="E17" i="2" l="1"/>
  <c r="D17" i="2"/>
  <c r="R17" i="2" l="1"/>
  <c r="R18" i="2" s="1"/>
</calcChain>
</file>

<file path=xl/sharedStrings.xml><?xml version="1.0" encoding="utf-8"?>
<sst xmlns="http://schemas.openxmlformats.org/spreadsheetml/2006/main" count="558" uniqueCount="71">
  <si>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</si>
  <si>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</si>
  <si>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</si>
  <si>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</si>
  <si>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</si>
  <si>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</si>
  <si>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</si>
  <si>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</si>
  <si>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</si>
  <si>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</si>
  <si>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</si>
  <si>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</si>
  <si>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</si>
  <si>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</si>
  <si>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</si>
  <si>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</si>
  <si>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</si>
  <si>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</si>
  <si>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</si>
  <si>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</si>
  <si>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</si>
  <si>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</si>
  <si>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</si>
  <si>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</si>
  <si>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</si>
  <si>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</si>
  <si>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</si>
  <si>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</si>
  <si>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</si>
  <si>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</si>
  <si>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</si>
  <si>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r>
      <t xml:space="preserve">Finanční alokace: </t>
    </r>
    <r>
      <rPr>
        <sz val="9.5"/>
        <rFont val="Arial"/>
        <family val="2"/>
        <charset val="238"/>
      </rPr>
      <t>2 000 000 Kč</t>
    </r>
  </si>
  <si>
    <t xml:space="preserve">Obsahová kvalita projektu </t>
  </si>
  <si>
    <t>Periodické publikace a internetové portály v roce 2020</t>
  </si>
  <si>
    <t>1. Podpora tištěných i online odborných filmových periodik</t>
  </si>
  <si>
    <t>2. Rozvoj kvalifikované filmové kritiky</t>
  </si>
  <si>
    <t>Podpora je určena pro kontinuální vydávání odborných filmových periodik v roce 2020, které vycházejí jak v tisku, tak online (internetové portály). Podpora není určena pro internetové portály rozcestníkového typu, které zpřístupňují legální audiovizuální obsah na internetu a svou podstatou patří mezi distribuční projekty. Podpora není určena projektům, které bez větších redakčních úprav shromažďují informace o filmu (programy kin, databáze filmů apod.), nebo které jsou doplňkem jiných projektů, které mohou být ze své povahy podporovány v jiných okruzích (festivaly, vzdělávací akce, celoroční činnosti institucí apod.).</t>
  </si>
  <si>
    <t>3283/2019</t>
  </si>
  <si>
    <t>3286/2019</t>
  </si>
  <si>
    <t>3291/2019</t>
  </si>
  <si>
    <t>3296/2019</t>
  </si>
  <si>
    <t>Sdružení přátel Cinepuru, zapsaný spolek</t>
  </si>
  <si>
    <t>Spolek přátel Filmu a doby z.s.</t>
  </si>
  <si>
    <t>FILM NOVÉ EVROPY z.s.</t>
  </si>
  <si>
    <t>Národní filmový archiv p.o.</t>
  </si>
  <si>
    <t>FILM A DOBA - kritický čtvrtletník o filmu</t>
  </si>
  <si>
    <t>Film New Europe - česká sekce 2019</t>
  </si>
  <si>
    <t>Revue Filmového přehledu 2020</t>
  </si>
  <si>
    <t>Filmový dvouměsíčník CINEPUR a on-line platforma cinepur.cz: propagace a rexlexe české kinematografie</t>
  </si>
  <si>
    <t>Lukeš, Jan</t>
  </si>
  <si>
    <t>Jílek, Jan</t>
  </si>
  <si>
    <t>Baslarová, Iva</t>
  </si>
  <si>
    <t>Česálková, Lucie</t>
  </si>
  <si>
    <t>Slováková, Andrea</t>
  </si>
  <si>
    <t>Svatoňová, Kateřina</t>
  </si>
  <si>
    <t>ano</t>
  </si>
  <si>
    <t xml:space="preserve">Szczepanik, Petr </t>
  </si>
  <si>
    <t>ne</t>
  </si>
  <si>
    <t>71%</t>
  </si>
  <si>
    <t>50%</t>
  </si>
  <si>
    <t>72%</t>
  </si>
  <si>
    <t>31.1.2021</t>
  </si>
  <si>
    <t>Voráč, Jiří</t>
  </si>
  <si>
    <t>x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</si>
  <si>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2019-6-3-20</t>
    </r>
  </si>
  <si>
    <r>
      <t>Dotační okruh:</t>
    </r>
    <r>
      <rPr>
        <sz val="9.5"/>
        <color theme="1"/>
        <rFont val="Arial"/>
        <family val="2"/>
        <charset val="238"/>
      </rPr>
      <t xml:space="preserve"> 6. publikační činnost v oblasti kinematografie a činnost v oblasti filmové vědy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</si>
  <si>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2021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</si>
  <si>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</si>
  <si>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 xml:space="preserve">Lhůta pro podávání žádostí: </t>
    </r>
    <r>
      <rPr>
        <sz val="9.5"/>
        <rFont val="Arial"/>
        <family val="2"/>
        <charset val="238"/>
      </rPr>
      <t>2</t>
    </r>
    <r>
      <rPr>
        <sz val="9.5"/>
        <color theme="1"/>
        <rFont val="Arial"/>
        <family val="2"/>
        <charset val="238"/>
      </rPr>
      <t>.8.2019 - 2.9.2019</t>
    </r>
  </si>
  <si>
    <t>investiční dotace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</si>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</sst>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2" fontId="3" fillId="2" borderId="0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/>
    <xf numFmtId="9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3" fontId="3" fillId="0" borderId="1" xfId="1" applyNumberFormat="1" applyFont="1" applyFill="1" applyBorder="1" applyAlignment="1"/>
    <xf numFmtId="3" fontId="7" fillId="0" borderId="1" xfId="1" applyNumberFormat="1" applyFont="1" applyFill="1" applyBorder="1" applyAlignment="1"/>
    <xf numFmtId="0" fontId="7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14" fontId="7" fillId="0" borderId="1" xfId="1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</cellXfs>
  <cellStyles count="2">
    <cellStyle name="Normální" xfId="0" builtinId="0"/>
    <cellStyle name="normální_brutalni tabulka(2aaa" xfId="1" xr:uid="{00000000-0005-0000-0000-000001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8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5.8554687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90" ht="38.25" customHeight="1" x14ac:dyDescent="0.25">
      <c r="A1" s="1" t="s">
        <v>33</v>
      </c>
    </row>
    <row r="2" spans="1:90" s="8" customFormat="1" ht="15" customHeight="1" x14ac:dyDescent="0.25">
      <c r="A2" s="7" t="s">
        <v>64</v>
      </c>
      <c r="D2" s="7" t="s">
        <v>21</v>
      </c>
      <c r="G2" s="9"/>
      <c r="H2" s="9"/>
    </row>
    <row r="3" spans="1:90" s="8" customFormat="1" ht="15" customHeight="1" x14ac:dyDescent="0.25">
      <c r="A3" s="7" t="s">
        <v>65</v>
      </c>
      <c r="D3" s="8" t="s">
        <v>34</v>
      </c>
      <c r="G3" s="9"/>
      <c r="H3" s="9"/>
    </row>
    <row r="4" spans="1:90" s="8" customFormat="1" ht="15" customHeight="1" x14ac:dyDescent="0.25">
      <c r="A4" s="7" t="s">
        <v>68</v>
      </c>
      <c r="D4" s="8" t="s">
        <v>35</v>
      </c>
      <c r="G4" s="9"/>
      <c r="H4" s="9"/>
    </row>
    <row r="5" spans="1:90" s="8" customFormat="1" ht="15" customHeight="1" x14ac:dyDescent="0.25">
      <c r="A5" s="7" t="s">
        <v>31</v>
      </c>
      <c r="G5" s="9"/>
      <c r="H5" s="9"/>
    </row>
    <row r="6" spans="1:90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90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90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90" x14ac:dyDescent="0.25">
      <c r="A9" s="4"/>
    </row>
    <row r="10" spans="1:90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  <c r="R10" s="16" t="s">
        <v>5</v>
      </c>
      <c r="S10" s="16" t="s">
        <v>6</v>
      </c>
      <c r="T10" s="16" t="s">
        <v>7</v>
      </c>
      <c r="U10" s="16" t="s">
        <v>8</v>
      </c>
      <c r="V10" s="16" t="s">
        <v>9</v>
      </c>
      <c r="W10" s="16" t="s">
        <v>10</v>
      </c>
      <c r="X10" s="16" t="s">
        <v>11</v>
      </c>
      <c r="Y10" s="16" t="s">
        <v>12</v>
      </c>
    </row>
    <row r="11" spans="1:90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90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  <c r="R12" s="15"/>
      <c r="S12" s="15"/>
      <c r="T12" s="15"/>
      <c r="U12" s="15"/>
      <c r="V12" s="15"/>
      <c r="W12" s="15"/>
      <c r="X12" s="15"/>
      <c r="Y12" s="15"/>
    </row>
    <row r="13" spans="1:90" s="5" customFormat="1" ht="12.75" customHeight="1" x14ac:dyDescent="0.2">
      <c r="A13" s="38" t="s">
        <v>40</v>
      </c>
      <c r="B13" s="27" t="s">
        <v>41</v>
      </c>
      <c r="C13" s="39" t="s">
        <v>48</v>
      </c>
      <c r="D13" s="40">
        <v>1805000</v>
      </c>
      <c r="E13" s="41">
        <v>800000</v>
      </c>
      <c r="F13" s="27" t="s">
        <v>56</v>
      </c>
      <c r="G13" s="13" t="s">
        <v>63</v>
      </c>
      <c r="H13" s="27" t="s">
        <v>54</v>
      </c>
      <c r="I13" s="13" t="s">
        <v>55</v>
      </c>
      <c r="J13" s="10">
        <v>34.714300000000001</v>
      </c>
      <c r="K13" s="10">
        <v>13.428599999999999</v>
      </c>
      <c r="L13" s="10">
        <v>13.142899999999999</v>
      </c>
      <c r="M13" s="10">
        <v>4.7142999999999997</v>
      </c>
      <c r="N13" s="10">
        <v>7.1429</v>
      </c>
      <c r="O13" s="10">
        <v>8.4285999999999994</v>
      </c>
      <c r="P13" s="10">
        <v>4.1429</v>
      </c>
      <c r="Q13" s="11">
        <v>85.714299999999994</v>
      </c>
      <c r="R13" s="43">
        <v>700000</v>
      </c>
      <c r="S13" s="29" t="s">
        <v>69</v>
      </c>
      <c r="T13" s="42" t="s">
        <v>55</v>
      </c>
      <c r="U13" s="44" t="s">
        <v>55</v>
      </c>
      <c r="V13" s="31" t="s">
        <v>60</v>
      </c>
      <c r="W13" s="44" t="s">
        <v>70</v>
      </c>
      <c r="X13" s="45">
        <v>44196</v>
      </c>
      <c r="Y13" s="31" t="s">
        <v>61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5" customFormat="1" ht="12.75" customHeight="1" x14ac:dyDescent="0.2">
      <c r="A14" s="24" t="s">
        <v>37</v>
      </c>
      <c r="B14" s="25" t="s">
        <v>42</v>
      </c>
      <c r="C14" s="25" t="s">
        <v>45</v>
      </c>
      <c r="D14" s="26">
        <v>1540000</v>
      </c>
      <c r="E14" s="26">
        <v>800000</v>
      </c>
      <c r="F14" s="27" t="s">
        <v>49</v>
      </c>
      <c r="G14" s="28" t="s">
        <v>55</v>
      </c>
      <c r="H14" s="27" t="s">
        <v>62</v>
      </c>
      <c r="I14" s="28" t="s">
        <v>55</v>
      </c>
      <c r="J14" s="10">
        <v>32.571399999999997</v>
      </c>
      <c r="K14" s="10">
        <v>13.2857</v>
      </c>
      <c r="L14" s="10">
        <v>12.7143</v>
      </c>
      <c r="M14" s="10">
        <v>3.7143000000000002</v>
      </c>
      <c r="N14" s="10">
        <v>5.4286000000000003</v>
      </c>
      <c r="O14" s="10">
        <v>5.8571</v>
      </c>
      <c r="P14" s="10">
        <v>4</v>
      </c>
      <c r="Q14" s="11">
        <v>77.571399999999997</v>
      </c>
      <c r="R14" s="43">
        <v>600000</v>
      </c>
      <c r="S14" s="29" t="s">
        <v>69</v>
      </c>
      <c r="T14" s="30" t="s">
        <v>55</v>
      </c>
      <c r="U14" s="44" t="s">
        <v>55</v>
      </c>
      <c r="V14" s="31" t="s">
        <v>58</v>
      </c>
      <c r="W14" s="44" t="s">
        <v>70</v>
      </c>
      <c r="X14" s="31" t="s">
        <v>61</v>
      </c>
      <c r="Y14" s="31" t="s">
        <v>61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30</v>
      </c>
      <c r="K15" s="10">
        <v>12.428599999999999</v>
      </c>
      <c r="L15" s="10">
        <v>11.2857</v>
      </c>
      <c r="M15" s="10">
        <v>4</v>
      </c>
      <c r="N15" s="10">
        <v>4.8571</v>
      </c>
      <c r="O15" s="10">
        <v>6.2857000000000003</v>
      </c>
      <c r="P15" s="10">
        <v>4</v>
      </c>
      <c r="Q15" s="11">
        <v>72.857100000000003</v>
      </c>
      <c r="R15" s="43">
        <v>150000</v>
      </c>
      <c r="S15" s="29" t="s">
        <v>69</v>
      </c>
      <c r="T15" s="24" t="s">
        <v>57</v>
      </c>
      <c r="U15" s="44" t="s">
        <v>57</v>
      </c>
      <c r="V15" s="37">
        <v>0.4</v>
      </c>
      <c r="W15" s="44" t="s">
        <v>59</v>
      </c>
      <c r="X15" s="46">
        <v>44196</v>
      </c>
      <c r="Y15" s="31" t="s">
        <v>61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5" customFormat="1" ht="12.75" customHeight="1" x14ac:dyDescent="0.2">
      <c r="A16" s="32" t="s">
        <v>38</v>
      </c>
      <c r="B16" s="33" t="s">
        <v>43</v>
      </c>
      <c r="C16" s="34" t="s">
        <v>46</v>
      </c>
      <c r="D16" s="35">
        <v>600000</v>
      </c>
      <c r="E16" s="35">
        <v>300000</v>
      </c>
      <c r="F16" s="36" t="s">
        <v>50</v>
      </c>
      <c r="G16" s="13" t="s">
        <v>55</v>
      </c>
      <c r="H16" s="34" t="s">
        <v>52</v>
      </c>
      <c r="I16" s="13" t="s">
        <v>57</v>
      </c>
      <c r="J16" s="10">
        <v>21.571400000000001</v>
      </c>
      <c r="K16" s="10">
        <v>11.7143</v>
      </c>
      <c r="L16" s="10">
        <v>8.7142999999999997</v>
      </c>
      <c r="M16" s="10">
        <v>4</v>
      </c>
      <c r="N16" s="10">
        <v>5.1429</v>
      </c>
      <c r="O16" s="10">
        <v>5.5713999999999997</v>
      </c>
      <c r="P16" s="10">
        <v>4</v>
      </c>
      <c r="Q16" s="11">
        <v>60.714300000000001</v>
      </c>
      <c r="R16" s="12"/>
      <c r="S16" s="29"/>
      <c r="T16" s="32" t="s">
        <v>57</v>
      </c>
      <c r="U16" s="44"/>
      <c r="V16" s="32" t="s">
        <v>59</v>
      </c>
      <c r="W16" s="44"/>
      <c r="X16" s="32" t="s">
        <v>61</v>
      </c>
      <c r="Y16" s="4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4:18" x14ac:dyDescent="0.25">
      <c r="D17" s="14">
        <f>SUM(D13:D16)</f>
        <v>5248500</v>
      </c>
      <c r="E17" s="14">
        <f>SUM(E13:E16)</f>
        <v>2150000</v>
      </c>
      <c r="F17" s="6"/>
      <c r="R17" s="14">
        <f>SUM(R13:R16)</f>
        <v>1450000</v>
      </c>
    </row>
    <row r="18" spans="4:18" x14ac:dyDescent="0.25">
      <c r="E18" s="6"/>
      <c r="F18" s="6"/>
      <c r="G18" s="6"/>
      <c r="H18" s="6"/>
      <c r="Q18" s="2" t="s">
        <v>17</v>
      </c>
      <c r="R18" s="14">
        <f>2000000-R17</f>
        <v>550000</v>
      </c>
    </row>
  </sheetData>
  <mergeCells count="25">
    <mergeCell ref="A6:C6"/>
    <mergeCell ref="W10:W11"/>
    <mergeCell ref="X10:X11"/>
    <mergeCell ref="Y10:Y11"/>
    <mergeCell ref="A10:A12"/>
    <mergeCell ref="B10:B12"/>
    <mergeCell ref="C10:C12"/>
    <mergeCell ref="D10:D12"/>
    <mergeCell ref="E10:E12"/>
    <mergeCell ref="F10:G11"/>
    <mergeCell ref="H10:I11"/>
    <mergeCell ref="D7:N8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</mergeCells>
  <dataValidations count="4">
    <dataValidation type="decimal" operator="lessThanOrEqual" allowBlank="1" showInputMessage="1" showErrorMessage="1" error="max. 40" sqref="J13:J16" xr:uid="{00000000-0002-0000-0000-000000000000}">
      <formula1>40</formula1>
    </dataValidation>
    <dataValidation type="decimal" operator="lessThanOrEqual" allowBlank="1" showInputMessage="1" showErrorMessage="1" error="max. 15" sqref="K13:L16" xr:uid="{00000000-0002-0000-0000-000001000000}">
      <formula1>15</formula1>
    </dataValidation>
    <dataValidation type="decimal" operator="lessThanOrEqual" allowBlank="1" showInputMessage="1" showErrorMessage="1" error="max. 10" sqref="N13:O16" xr:uid="{00000000-0002-0000-0000-000002000000}">
      <formula1>10</formula1>
    </dataValidation>
    <dataValidation type="decimal" operator="lessThanOrEqual" allowBlank="1" showInputMessage="1" showErrorMessage="1" error="max. 5" sqref="P13:P16 M13:M1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5FBB3-5C9F-466A-8FDA-775F9A9D1FC8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33</v>
      </c>
      <c r="K13" s="10">
        <v>13</v>
      </c>
      <c r="L13" s="10">
        <v>13</v>
      </c>
      <c r="M13" s="10">
        <v>3</v>
      </c>
      <c r="N13" s="10">
        <v>4</v>
      </c>
      <c r="O13" s="10">
        <v>4</v>
      </c>
      <c r="P13" s="10">
        <v>4</v>
      </c>
      <c r="Q13" s="11">
        <f>SUM(J13:P13)</f>
        <v>74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18</v>
      </c>
      <c r="K14" s="10">
        <v>13</v>
      </c>
      <c r="L14" s="10">
        <v>8</v>
      </c>
      <c r="M14" s="10">
        <v>4</v>
      </c>
      <c r="N14" s="10">
        <v>3</v>
      </c>
      <c r="O14" s="10">
        <v>5</v>
      </c>
      <c r="P14" s="10">
        <v>4</v>
      </c>
      <c r="Q14" s="11">
        <f t="shared" ref="Q14:Q16" si="0">SUM(J14:P14)</f>
        <v>55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30</v>
      </c>
      <c r="K15" s="10">
        <v>13</v>
      </c>
      <c r="L15" s="10">
        <v>12</v>
      </c>
      <c r="M15" s="10">
        <v>3</v>
      </c>
      <c r="N15" s="10">
        <v>2</v>
      </c>
      <c r="O15" s="10">
        <v>6</v>
      </c>
      <c r="P15" s="10">
        <v>4</v>
      </c>
      <c r="Q15" s="11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35</v>
      </c>
      <c r="K16" s="10">
        <v>13</v>
      </c>
      <c r="L16" s="10">
        <v>14</v>
      </c>
      <c r="M16" s="10">
        <v>4</v>
      </c>
      <c r="N16" s="10">
        <v>6</v>
      </c>
      <c r="O16" s="10">
        <v>9</v>
      </c>
      <c r="P16" s="10">
        <v>4</v>
      </c>
      <c r="Q16" s="11">
        <f t="shared" si="0"/>
        <v>85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EED0846D-0738-4BE4-A7FA-32BD6BE59DD3}">
      <formula1>40</formula1>
    </dataValidation>
    <dataValidation type="decimal" operator="lessThanOrEqual" allowBlank="1" showInputMessage="1" showErrorMessage="1" error="max. 15" sqref="K13:L16" xr:uid="{6B3301C6-5444-433C-BCC5-1A82E27AFD38}">
      <formula1>15</formula1>
    </dataValidation>
    <dataValidation type="decimal" operator="lessThanOrEqual" allowBlank="1" showInputMessage="1" showErrorMessage="1" error="max. 10" sqref="N13:O16" xr:uid="{22F21368-2188-47BC-887F-8A22E67B1B03}">
      <formula1>10</formula1>
    </dataValidation>
    <dataValidation type="decimal" operator="lessThanOrEqual" allowBlank="1" showInputMessage="1" showErrorMessage="1" error="max. 5" sqref="P13:P16 M13:M16" xr:uid="{29B02332-F0C4-4684-958C-71BF3961083A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5911-E05F-4A5A-9689-44068F8B3910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33</v>
      </c>
      <c r="K13" s="10">
        <v>13</v>
      </c>
      <c r="L13" s="10">
        <v>12</v>
      </c>
      <c r="M13" s="10">
        <v>5</v>
      </c>
      <c r="N13" s="10">
        <v>7</v>
      </c>
      <c r="O13" s="10">
        <v>8</v>
      </c>
      <c r="P13" s="10">
        <v>4</v>
      </c>
      <c r="Q13" s="11">
        <f>SUM(J13:P13)</f>
        <v>82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28</v>
      </c>
      <c r="K14" s="10">
        <v>11</v>
      </c>
      <c r="L14" s="10">
        <v>10</v>
      </c>
      <c r="M14" s="10">
        <v>4</v>
      </c>
      <c r="N14" s="10">
        <v>6</v>
      </c>
      <c r="O14" s="10">
        <v>6</v>
      </c>
      <c r="P14" s="10">
        <v>4</v>
      </c>
      <c r="Q14" s="11">
        <f t="shared" ref="Q14:Q16" si="0">SUM(J14:P14)</f>
        <v>69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30</v>
      </c>
      <c r="K15" s="10">
        <v>11</v>
      </c>
      <c r="L15" s="10">
        <v>11</v>
      </c>
      <c r="M15" s="10">
        <v>4</v>
      </c>
      <c r="N15" s="10">
        <v>7</v>
      </c>
      <c r="O15" s="10">
        <v>7</v>
      </c>
      <c r="P15" s="10">
        <v>4</v>
      </c>
      <c r="Q15" s="11">
        <f t="shared" si="0"/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33</v>
      </c>
      <c r="K16" s="10">
        <v>13</v>
      </c>
      <c r="L16" s="10">
        <v>12</v>
      </c>
      <c r="M16" s="10">
        <v>5</v>
      </c>
      <c r="N16" s="10">
        <v>8</v>
      </c>
      <c r="O16" s="10">
        <v>8</v>
      </c>
      <c r="P16" s="10">
        <v>4</v>
      </c>
      <c r="Q16" s="11">
        <f t="shared" si="0"/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F26EF16A-6C5B-4A40-A29B-99BBC6E4444A}">
      <formula1>40</formula1>
    </dataValidation>
    <dataValidation type="decimal" operator="lessThanOrEqual" allowBlank="1" showInputMessage="1" showErrorMessage="1" error="max. 15" sqref="K13:L16" xr:uid="{7E3D016D-3EF4-48DC-AC30-2B52425B1087}">
      <formula1>15</formula1>
    </dataValidation>
    <dataValidation type="decimal" operator="lessThanOrEqual" allowBlank="1" showInputMessage="1" showErrorMessage="1" error="max. 10" sqref="N13:O16" xr:uid="{CE352B9E-A435-468D-BC7A-0904EE257569}">
      <formula1>10</formula1>
    </dataValidation>
    <dataValidation type="decimal" operator="lessThanOrEqual" allowBlank="1" showInputMessage="1" showErrorMessage="1" error="max. 5" sqref="M13:M16 P13:P16" xr:uid="{AC7DABE0-C096-4C62-A376-A566F78CE6A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132C-7057-4D06-A7FC-50208C81234C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33</v>
      </c>
      <c r="K13" s="10">
        <v>14</v>
      </c>
      <c r="L13" s="10">
        <v>13</v>
      </c>
      <c r="M13" s="10">
        <v>3</v>
      </c>
      <c r="N13" s="10">
        <v>6</v>
      </c>
      <c r="O13" s="10">
        <v>6</v>
      </c>
      <c r="P13" s="10">
        <v>4</v>
      </c>
      <c r="Q13" s="11">
        <f>SUM(J13:P13)</f>
        <v>79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24</v>
      </c>
      <c r="K14" s="10">
        <v>11</v>
      </c>
      <c r="L14" s="10">
        <v>7</v>
      </c>
      <c r="M14" s="10">
        <v>4</v>
      </c>
      <c r="N14" s="10">
        <v>5</v>
      </c>
      <c r="O14" s="10">
        <v>5</v>
      </c>
      <c r="P14" s="10">
        <v>4</v>
      </c>
      <c r="Q14" s="11">
        <f t="shared" ref="Q14:Q16" si="0">SUM(J14:P14)</f>
        <v>60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30</v>
      </c>
      <c r="K15" s="10">
        <v>12</v>
      </c>
      <c r="L15" s="10">
        <v>10</v>
      </c>
      <c r="M15" s="10">
        <v>4</v>
      </c>
      <c r="N15" s="10">
        <v>6</v>
      </c>
      <c r="O15" s="10">
        <v>6</v>
      </c>
      <c r="P15" s="10">
        <v>4</v>
      </c>
      <c r="Q15" s="11">
        <f t="shared" si="0"/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33</v>
      </c>
      <c r="K16" s="10">
        <v>14</v>
      </c>
      <c r="L16" s="10">
        <v>13</v>
      </c>
      <c r="M16" s="10">
        <v>5</v>
      </c>
      <c r="N16" s="10">
        <v>7</v>
      </c>
      <c r="O16" s="10">
        <v>8</v>
      </c>
      <c r="P16" s="10">
        <v>4</v>
      </c>
      <c r="Q16" s="11">
        <f t="shared" si="0"/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D355E418-F141-4067-9A52-59346FAF4F69}">
      <formula1>40</formula1>
    </dataValidation>
    <dataValidation type="decimal" operator="lessThanOrEqual" allowBlank="1" showInputMessage="1" showErrorMessage="1" error="max. 15" sqref="K13:L16" xr:uid="{72A6293C-9C52-415F-AB7F-F2866AED82D2}">
      <formula1>15</formula1>
    </dataValidation>
    <dataValidation type="decimal" operator="lessThanOrEqual" allowBlank="1" showInputMessage="1" showErrorMessage="1" error="max. 10" sqref="N13:O16" xr:uid="{942F653F-0C67-41C6-9934-A169FEC5C697}">
      <formula1>10</formula1>
    </dataValidation>
    <dataValidation type="decimal" operator="lessThanOrEqual" allowBlank="1" showInputMessage="1" showErrorMessage="1" error="max. 5" sqref="M13:M16 P13:P16" xr:uid="{469FCB4B-67DA-45AC-B0AB-B3A23DC1C0E7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78D1-7702-43B6-BDA5-DA283F84D5C1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30</v>
      </c>
      <c r="K13" s="10">
        <v>13</v>
      </c>
      <c r="L13" s="10">
        <v>13</v>
      </c>
      <c r="M13" s="10">
        <v>4</v>
      </c>
      <c r="N13" s="10">
        <v>8</v>
      </c>
      <c r="O13" s="10">
        <v>7</v>
      </c>
      <c r="P13" s="10">
        <v>4</v>
      </c>
      <c r="Q13" s="11">
        <f>SUM(J13:P13)</f>
        <v>79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15</v>
      </c>
      <c r="K14" s="10">
        <v>11</v>
      </c>
      <c r="L14" s="10">
        <v>8</v>
      </c>
      <c r="M14" s="10">
        <v>4</v>
      </c>
      <c r="N14" s="10">
        <v>6</v>
      </c>
      <c r="O14" s="10">
        <v>6</v>
      </c>
      <c r="P14" s="10">
        <v>4</v>
      </c>
      <c r="Q14" s="11">
        <f t="shared" ref="Q14:Q16" si="0">SUM(J14:P14)</f>
        <v>54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25</v>
      </c>
      <c r="K15" s="10">
        <v>11</v>
      </c>
      <c r="L15" s="10">
        <v>11</v>
      </c>
      <c r="M15" s="10">
        <v>4</v>
      </c>
      <c r="N15" s="10">
        <v>7</v>
      </c>
      <c r="O15" s="10">
        <v>7</v>
      </c>
      <c r="P15" s="10">
        <v>4</v>
      </c>
      <c r="Q15" s="11">
        <f t="shared" si="0"/>
        <v>69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33</v>
      </c>
      <c r="K16" s="10">
        <v>13</v>
      </c>
      <c r="L16" s="10">
        <v>13</v>
      </c>
      <c r="M16" s="10">
        <v>5</v>
      </c>
      <c r="N16" s="10">
        <v>8</v>
      </c>
      <c r="O16" s="10">
        <v>8</v>
      </c>
      <c r="P16" s="10">
        <v>4</v>
      </c>
      <c r="Q16" s="11">
        <f t="shared" si="0"/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BD62C562-6A68-4996-8B8C-42EE62922A9B}">
      <formula1>40</formula1>
    </dataValidation>
    <dataValidation type="decimal" operator="lessThanOrEqual" allowBlank="1" showInputMessage="1" showErrorMessage="1" error="max. 15" sqref="K13:L16" xr:uid="{4A0AD699-4F67-45E4-90A9-A8C21FA79C86}">
      <formula1>15</formula1>
    </dataValidation>
    <dataValidation type="decimal" operator="lessThanOrEqual" allowBlank="1" showInputMessage="1" showErrorMessage="1" error="max. 10" sqref="N13:O16" xr:uid="{CB450C33-00ED-424A-96B9-C8D60B59AB88}">
      <formula1>10</formula1>
    </dataValidation>
    <dataValidation type="decimal" operator="lessThanOrEqual" allowBlank="1" showInputMessage="1" showErrorMessage="1" error="max. 5" sqref="M13:M16 P13:P16" xr:uid="{822A557B-C8CC-4048-920C-4D5B88BF77F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7BBB-31AF-4801-B056-003F64EC0435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32</v>
      </c>
      <c r="K13" s="10">
        <v>14</v>
      </c>
      <c r="L13" s="10">
        <v>13</v>
      </c>
      <c r="M13" s="10">
        <v>4</v>
      </c>
      <c r="N13" s="10">
        <v>4</v>
      </c>
      <c r="O13" s="10">
        <v>6</v>
      </c>
      <c r="P13" s="10">
        <v>4</v>
      </c>
      <c r="Q13" s="11">
        <f>SUM(J13:P13)</f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26</v>
      </c>
      <c r="K14" s="10">
        <v>14</v>
      </c>
      <c r="L14" s="10">
        <v>10</v>
      </c>
      <c r="M14" s="10">
        <v>4</v>
      </c>
      <c r="N14" s="10">
        <v>5</v>
      </c>
      <c r="O14" s="10">
        <v>5</v>
      </c>
      <c r="P14" s="10">
        <v>4</v>
      </c>
      <c r="Q14" s="11">
        <f t="shared" ref="Q14:Q16" si="0">SUM(J14:P14)</f>
        <v>68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30</v>
      </c>
      <c r="K15" s="10">
        <v>14</v>
      </c>
      <c r="L15" s="10">
        <v>12</v>
      </c>
      <c r="M15" s="10">
        <v>4</v>
      </c>
      <c r="N15" s="10">
        <v>3</v>
      </c>
      <c r="O15" s="10">
        <v>6</v>
      </c>
      <c r="P15" s="10">
        <v>4</v>
      </c>
      <c r="Q15" s="11">
        <f t="shared" si="0"/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34</v>
      </c>
      <c r="K16" s="10">
        <v>14</v>
      </c>
      <c r="L16" s="10">
        <v>13</v>
      </c>
      <c r="M16" s="10">
        <v>5</v>
      </c>
      <c r="N16" s="10">
        <v>6</v>
      </c>
      <c r="O16" s="10">
        <v>8</v>
      </c>
      <c r="P16" s="10">
        <v>4</v>
      </c>
      <c r="Q16" s="11">
        <f t="shared" si="0"/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8147AD62-A2D2-4A44-9A1F-FFE847CE22F3}">
      <formula1>40</formula1>
    </dataValidation>
    <dataValidation type="decimal" operator="lessThanOrEqual" allowBlank="1" showInputMessage="1" showErrorMessage="1" error="max. 15" sqref="K13:L16" xr:uid="{17941FF5-E4A0-4290-A05D-1FE7501B442B}">
      <formula1>15</formula1>
    </dataValidation>
    <dataValidation type="decimal" operator="lessThanOrEqual" allowBlank="1" showInputMessage="1" showErrorMessage="1" error="max. 10" sqref="N13:O16" xr:uid="{2B2CAE28-D677-47E9-8D1E-EFC612D85610}">
      <formula1>10</formula1>
    </dataValidation>
    <dataValidation type="decimal" operator="lessThanOrEqual" allowBlank="1" showInputMessage="1" showErrorMessage="1" error="max. 5" sqref="M13:M16 P13:P16" xr:uid="{71EBB0FA-3591-4233-9826-202348342285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7A2B-AAF7-4446-87A9-0595A9B03FC3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30</v>
      </c>
      <c r="K13" s="10">
        <v>13</v>
      </c>
      <c r="L13" s="10">
        <v>14</v>
      </c>
      <c r="M13" s="10">
        <v>4</v>
      </c>
      <c r="N13" s="10">
        <v>5</v>
      </c>
      <c r="O13" s="10">
        <v>5</v>
      </c>
      <c r="P13" s="10">
        <v>4</v>
      </c>
      <c r="Q13" s="11">
        <f>SUM(J13:P13)</f>
        <v>75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20</v>
      </c>
      <c r="K14" s="10">
        <v>10</v>
      </c>
      <c r="L14" s="10">
        <v>8</v>
      </c>
      <c r="M14" s="10">
        <v>4</v>
      </c>
      <c r="N14" s="10">
        <v>7</v>
      </c>
      <c r="O14" s="10">
        <v>7</v>
      </c>
      <c r="P14" s="10">
        <v>4</v>
      </c>
      <c r="Q14" s="11">
        <f t="shared" ref="Q14:Q16" si="0">SUM(J14:P14)</f>
        <v>60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30</v>
      </c>
      <c r="K15" s="10">
        <v>13</v>
      </c>
      <c r="L15" s="10">
        <v>12</v>
      </c>
      <c r="M15" s="10">
        <v>5</v>
      </c>
      <c r="N15" s="10">
        <v>7</v>
      </c>
      <c r="O15" s="10">
        <v>7</v>
      </c>
      <c r="P15" s="10">
        <v>4</v>
      </c>
      <c r="Q15" s="11">
        <f t="shared" si="0"/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38</v>
      </c>
      <c r="K16" s="10">
        <v>14</v>
      </c>
      <c r="L16" s="10">
        <v>14</v>
      </c>
      <c r="M16" s="10">
        <v>5</v>
      </c>
      <c r="N16" s="10">
        <v>9</v>
      </c>
      <c r="O16" s="10">
        <v>9</v>
      </c>
      <c r="P16" s="10">
        <v>5</v>
      </c>
      <c r="Q16" s="11">
        <f t="shared" si="0"/>
        <v>94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6" xr:uid="{7AE701B4-78F8-4454-8853-85C21B2406C1}">
      <formula1>40</formula1>
    </dataValidation>
    <dataValidation type="decimal" operator="lessThanOrEqual" allowBlank="1" showInputMessage="1" showErrorMessage="1" error="max. 15" sqref="K13:L16" xr:uid="{B3BE5AC7-B8C0-47BA-B2E1-5B69971B9FC8}">
      <formula1>15</formula1>
    </dataValidation>
    <dataValidation type="decimal" operator="lessThanOrEqual" allowBlank="1" showInputMessage="1" showErrorMessage="1" error="max. 10" sqref="N13:O16" xr:uid="{73C840C6-EC90-44EC-8B15-633FCFCA3376}">
      <formula1>10</formula1>
    </dataValidation>
    <dataValidation type="decimal" operator="lessThanOrEqual" allowBlank="1" showInputMessage="1" showErrorMessage="1" error="max. 5" sqref="M13:M16 P13:P16" xr:uid="{21E5416C-7081-43C4-A1DC-F607C174E235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53E5-FA5F-48A1-95F5-B466E85ACC3D}">
  <dimension ref="A1:CE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3" ht="38.25" customHeight="1" x14ac:dyDescent="0.25">
      <c r="A1" s="1" t="s">
        <v>33</v>
      </c>
    </row>
    <row r="2" spans="1:83" s="8" customFormat="1" ht="15" customHeight="1" x14ac:dyDescent="0.25">
      <c r="A2" s="7" t="s">
        <v>64</v>
      </c>
      <c r="D2" s="7" t="s">
        <v>21</v>
      </c>
      <c r="G2" s="9"/>
      <c r="H2" s="9"/>
    </row>
    <row r="3" spans="1:83" s="8" customFormat="1" ht="15" customHeight="1" x14ac:dyDescent="0.25">
      <c r="A3" s="7" t="s">
        <v>65</v>
      </c>
      <c r="D3" s="8" t="s">
        <v>34</v>
      </c>
      <c r="G3" s="9"/>
      <c r="H3" s="9"/>
    </row>
    <row r="4" spans="1:83" s="8" customFormat="1" ht="15" customHeight="1" x14ac:dyDescent="0.25">
      <c r="A4" s="7" t="s">
        <v>68</v>
      </c>
      <c r="D4" s="8" t="s">
        <v>35</v>
      </c>
      <c r="G4" s="9"/>
      <c r="H4" s="9"/>
    </row>
    <row r="5" spans="1:83" s="8" customFormat="1" ht="15" customHeight="1" x14ac:dyDescent="0.25">
      <c r="A5" s="7" t="s">
        <v>31</v>
      </c>
      <c r="G5" s="9"/>
      <c r="H5" s="9"/>
    </row>
    <row r="6" spans="1:83" s="8" customFormat="1" ht="15" customHeight="1" x14ac:dyDescent="0.25">
      <c r="A6" s="17" t="s">
        <v>66</v>
      </c>
      <c r="B6" s="17"/>
      <c r="C6" s="17"/>
      <c r="D6" s="7" t="s">
        <v>22</v>
      </c>
      <c r="G6" s="9"/>
      <c r="H6" s="9"/>
    </row>
    <row r="7" spans="1:83" s="8" customFormat="1" ht="15" customHeight="1" x14ac:dyDescent="0.25">
      <c r="A7" s="19" t="s">
        <v>67</v>
      </c>
      <c r="D7" s="18" t="s">
        <v>36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83" ht="50.25" customHeight="1" x14ac:dyDescent="0.25">
      <c r="A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83" x14ac:dyDescent="0.25">
      <c r="A9" s="4"/>
    </row>
    <row r="10" spans="1:83" ht="26.45" customHeight="1" x14ac:dyDescent="0.25">
      <c r="A10" s="16" t="s">
        <v>0</v>
      </c>
      <c r="B10" s="16" t="s">
        <v>1</v>
      </c>
      <c r="C10" s="16" t="s">
        <v>16</v>
      </c>
      <c r="D10" s="16" t="s">
        <v>13</v>
      </c>
      <c r="E10" s="21" t="s">
        <v>2</v>
      </c>
      <c r="F10" s="16" t="s">
        <v>28</v>
      </c>
      <c r="G10" s="16"/>
      <c r="H10" s="16" t="s">
        <v>29</v>
      </c>
      <c r="I10" s="16"/>
      <c r="J10" s="22" t="s">
        <v>32</v>
      </c>
      <c r="K10" s="16" t="s">
        <v>14</v>
      </c>
      <c r="L10" s="16" t="s">
        <v>15</v>
      </c>
      <c r="M10" s="16" t="s">
        <v>26</v>
      </c>
      <c r="N10" s="16" t="s">
        <v>27</v>
      </c>
      <c r="O10" s="22" t="s">
        <v>30</v>
      </c>
      <c r="P10" s="16" t="s">
        <v>3</v>
      </c>
      <c r="Q10" s="16" t="s">
        <v>4</v>
      </c>
    </row>
    <row r="11" spans="1:83" ht="59.45" customHeight="1" x14ac:dyDescent="0.25">
      <c r="A11" s="16"/>
      <c r="B11" s="16"/>
      <c r="C11" s="16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83" ht="28.9" customHeight="1" x14ac:dyDescent="0.25">
      <c r="A12" s="16"/>
      <c r="B12" s="16"/>
      <c r="C12" s="16"/>
      <c r="D12" s="16"/>
      <c r="E12" s="21"/>
      <c r="F12" s="23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24" t="s">
        <v>37</v>
      </c>
      <c r="B13" s="25" t="s">
        <v>42</v>
      </c>
      <c r="C13" s="25" t="s">
        <v>45</v>
      </c>
      <c r="D13" s="26">
        <v>1540000</v>
      </c>
      <c r="E13" s="26">
        <v>800000</v>
      </c>
      <c r="F13" s="27" t="s">
        <v>49</v>
      </c>
      <c r="G13" s="28" t="s">
        <v>55</v>
      </c>
      <c r="H13" s="27" t="s">
        <v>62</v>
      </c>
      <c r="I13" s="28" t="s">
        <v>55</v>
      </c>
      <c r="J13" s="10">
        <v>37</v>
      </c>
      <c r="K13" s="10">
        <v>13</v>
      </c>
      <c r="L13" s="10">
        <v>11</v>
      </c>
      <c r="M13" s="10">
        <v>3</v>
      </c>
      <c r="N13" s="10">
        <v>4</v>
      </c>
      <c r="O13" s="10">
        <v>5</v>
      </c>
      <c r="P13" s="10">
        <v>4</v>
      </c>
      <c r="Q13" s="11">
        <f>SUM(J13:P13)</f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32" t="s">
        <v>38</v>
      </c>
      <c r="B14" s="33" t="s">
        <v>43</v>
      </c>
      <c r="C14" s="34" t="s">
        <v>46</v>
      </c>
      <c r="D14" s="35">
        <v>600000</v>
      </c>
      <c r="E14" s="35">
        <v>300000</v>
      </c>
      <c r="F14" s="36" t="s">
        <v>50</v>
      </c>
      <c r="G14" s="13" t="s">
        <v>55</v>
      </c>
      <c r="H14" s="34" t="s">
        <v>52</v>
      </c>
      <c r="I14" s="13" t="s">
        <v>57</v>
      </c>
      <c r="J14" s="10">
        <v>20</v>
      </c>
      <c r="K14" s="10">
        <v>12</v>
      </c>
      <c r="L14" s="10">
        <v>10</v>
      </c>
      <c r="M14" s="10">
        <v>4</v>
      </c>
      <c r="N14" s="10">
        <v>4</v>
      </c>
      <c r="O14" s="10">
        <v>5</v>
      </c>
      <c r="P14" s="10">
        <v>4</v>
      </c>
      <c r="Q14" s="11">
        <f t="shared" ref="Q14:Q16" si="0">SUM(J14:P14)</f>
        <v>59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24" t="s">
        <v>39</v>
      </c>
      <c r="B15" s="25" t="s">
        <v>44</v>
      </c>
      <c r="C15" s="25" t="s">
        <v>47</v>
      </c>
      <c r="D15" s="26">
        <v>1303500</v>
      </c>
      <c r="E15" s="26">
        <v>250000</v>
      </c>
      <c r="F15" s="27" t="s">
        <v>51</v>
      </c>
      <c r="G15" s="13" t="s">
        <v>63</v>
      </c>
      <c r="H15" s="27" t="s">
        <v>53</v>
      </c>
      <c r="I15" s="13" t="s">
        <v>55</v>
      </c>
      <c r="J15" s="10">
        <v>35</v>
      </c>
      <c r="K15" s="10">
        <v>13</v>
      </c>
      <c r="L15" s="10">
        <v>11</v>
      </c>
      <c r="M15" s="10">
        <v>4</v>
      </c>
      <c r="N15" s="10">
        <v>2</v>
      </c>
      <c r="O15" s="10">
        <v>5</v>
      </c>
      <c r="P15" s="10">
        <v>4</v>
      </c>
      <c r="Q15" s="11">
        <f t="shared" si="0"/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38" t="s">
        <v>40</v>
      </c>
      <c r="B16" s="27" t="s">
        <v>41</v>
      </c>
      <c r="C16" s="39" t="s">
        <v>48</v>
      </c>
      <c r="D16" s="40">
        <v>1805000</v>
      </c>
      <c r="E16" s="41">
        <v>800000</v>
      </c>
      <c r="F16" s="27" t="s">
        <v>56</v>
      </c>
      <c r="G16" s="13" t="s">
        <v>63</v>
      </c>
      <c r="H16" s="27" t="s">
        <v>54</v>
      </c>
      <c r="I16" s="13" t="s">
        <v>55</v>
      </c>
      <c r="J16" s="10">
        <v>37</v>
      </c>
      <c r="K16" s="10">
        <v>13</v>
      </c>
      <c r="L16" s="10">
        <v>13</v>
      </c>
      <c r="M16" s="10">
        <v>4</v>
      </c>
      <c r="N16" s="10">
        <v>6</v>
      </c>
      <c r="O16" s="10">
        <v>9</v>
      </c>
      <c r="P16" s="10">
        <v>4</v>
      </c>
      <c r="Q16" s="11">
        <f t="shared" si="0"/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4:8" x14ac:dyDescent="0.25">
      <c r="D17" s="14">
        <f>SUM(D13:D16)</f>
        <v>5248500</v>
      </c>
      <c r="E17" s="14">
        <f>SUM(E13:E16)</f>
        <v>2150000</v>
      </c>
      <c r="F17" s="6"/>
    </row>
    <row r="18" spans="4:8" x14ac:dyDescent="0.25">
      <c r="E18" s="6"/>
      <c r="F18" s="6"/>
      <c r="G18" s="6"/>
      <c r="H18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7:N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6 P13:P16" xr:uid="{F136C1C8-0CE7-40F7-9B28-0D197D9A1EE0}">
      <formula1>5</formula1>
    </dataValidation>
    <dataValidation type="decimal" operator="lessThanOrEqual" allowBlank="1" showInputMessage="1" showErrorMessage="1" error="max. 10" sqref="N13:O16" xr:uid="{F1F47450-3F80-4FD8-8CFF-98DCD4E2C9F3}">
      <formula1>10</formula1>
    </dataValidation>
    <dataValidation type="decimal" operator="lessThanOrEqual" allowBlank="1" showInputMessage="1" showErrorMessage="1" error="max. 15" sqref="K13:L16" xr:uid="{DD86A115-B702-45EF-B489-7529A26E8FB1}">
      <formula1>15</formula1>
    </dataValidation>
    <dataValidation type="decimal" operator="lessThanOrEqual" allowBlank="1" showInputMessage="1" showErrorMessage="1" error="max. 40" sqref="J13:J16" xr:uid="{A5925A43-011C-4B3C-831B-22CCDB9CBF3A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periodika portály</vt:lpstr>
      <vt:lpstr>HB</vt:lpstr>
      <vt:lpstr>JarK</vt:lpstr>
      <vt:lpstr>JK</vt:lpstr>
      <vt:lpstr>LD</vt:lpstr>
      <vt:lpstr>MŠ</vt:lpstr>
      <vt:lpstr>OZ</vt:lpstr>
      <vt:lpstr>TCD</vt:lpstr>
      <vt:lpstr>'periodika portály'!Oblast_tisku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2019-12-09T11:27:37Z</dcterms:modified>
</cp:coreProperties>
</file>